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Audit" sheetId="2" state="visible" r:id="rId2"/>
    <sheet xmlns:r="http://schemas.openxmlformats.org/officeDocument/2006/relationships" name="Bands" sheetId="3" state="visible" r:id="rId3"/>
    <sheet xmlns:r="http://schemas.openxmlformats.org/officeDocument/2006/relationships" name="Results" sheetId="4" state="visible" r:id="rId4"/>
  </sheets>
  <definedNames/>
  <calcPr calcId="124519" fullCalcOnLoad="1"/>
</workbook>
</file>

<file path=xl/styles.xml><?xml version="1.0" encoding="utf-8"?>
<styleSheet xmlns="http://schemas.openxmlformats.org/spreadsheetml/2006/main">
  <numFmts count="3">
    <numFmt numFmtId="164" formatCode="DD/MM/YYYY"/>
    <numFmt numFmtId="165" formatCode="&quot;£&quot;#,##0.00"/>
    <numFmt numFmtId="166" formatCode="0.0%"/>
  </numFmts>
  <fonts count="10">
    <font>
      <name val="Calibri"/>
      <family val="2"/>
      <color theme="1"/>
      <sz val="11"/>
      <scheme val="minor"/>
    </font>
    <font>
      <name val="Work Sans"/>
      <b val="1"/>
      <color rgb="001A3247"/>
      <sz val="18"/>
    </font>
    <font>
      <name val="Work Sans"/>
      <color rgb="004A5C6B"/>
      <sz val="11"/>
    </font>
    <font>
      <name val="Work Sans"/>
      <i val="1"/>
      <color rgb="004A5C6B"/>
      <sz val="9"/>
    </font>
    <font>
      <name val="Work Sans"/>
      <b val="1"/>
      <color rgb="00FFFFFF"/>
      <sz val="11"/>
    </font>
    <font>
      <name val="Work Sans"/>
      <b val="1"/>
      <color rgb="00FFFFFF"/>
      <sz val="10"/>
    </font>
    <font>
      <name val="Work Sans"/>
      <b val="1"/>
      <color rgb="001A3247"/>
      <sz val="10"/>
    </font>
    <font>
      <name val="Work Sans"/>
      <color rgb="001A3247"/>
      <sz val="10"/>
    </font>
    <font>
      <name val="Work Sans"/>
      <b val="1"/>
      <color rgb="001A3247"/>
      <sz val="12"/>
    </font>
    <font>
      <name val="Work Sans"/>
      <i val="1"/>
      <color rgb="004A5C6B"/>
      <sz val="10"/>
    </font>
  </fonts>
  <fills count="6">
    <fill>
      <patternFill/>
    </fill>
    <fill>
      <patternFill patternType="gray125"/>
    </fill>
    <fill>
      <patternFill patternType="solid">
        <fgColor rgb="001A3247"/>
      </patternFill>
    </fill>
    <fill>
      <patternFill patternType="solid">
        <fgColor rgb="00FFFFFF"/>
      </patternFill>
    </fill>
    <fill>
      <patternFill patternType="solid">
        <fgColor rgb="00EFE8DC"/>
      </patternFill>
    </fill>
    <fill>
      <patternFill patternType="solid">
        <fgColor rgb="00F5F0E8"/>
      </patternFill>
    </fill>
  </fills>
  <borders count="5">
    <border>
      <left/>
      <right/>
      <top/>
      <bottom/>
      <diagonal/>
    </border>
    <border/>
    <border>
      <left style="thin">
        <color rgb="00D8D0C4"/>
      </left>
      <right style="thin">
        <color rgb="00D8D0C4"/>
      </right>
      <top style="thin">
        <color rgb="00D8D0C4"/>
      </top>
      <bottom style="thin">
        <color rgb="00D8D0C4"/>
      </bottom>
    </border>
    <border>
      <left style="thin">
        <color rgb="00B9CBD6"/>
      </left>
      <right style="thin">
        <color rgb="00B9CBD6"/>
      </right>
      <top style="thin">
        <color rgb="00B9CBD6"/>
      </top>
      <bottom style="thin">
        <color rgb="00B9CBD6"/>
      </bottom>
    </border>
    <border>
      <left style="thick">
        <color rgb="002A8B6E"/>
      </left>
    </border>
  </borders>
  <cellStyleXfs count="20">
    <xf numFmtId="0" fontId="0" fillId="0" borderId="0"/>
    <xf numFmtId="0" fontId="1" fillId="0" borderId="1" applyAlignment="1">
      <alignment vertical="center"/>
    </xf>
    <xf numFmtId="0" fontId="2" fillId="0" borderId="1" applyAlignment="1">
      <alignment vertical="center" wrapText="1"/>
    </xf>
    <xf numFmtId="0" fontId="3" fillId="0" borderId="1" applyAlignment="1">
      <alignment vertical="center"/>
    </xf>
    <xf numFmtId="0" fontId="4" fillId="2" borderId="1" applyAlignment="1">
      <alignment horizontal="left" vertical="center" indent="1"/>
    </xf>
    <xf numFmtId="0" fontId="5" fillId="2" borderId="2" applyAlignment="1">
      <alignment horizontal="center" vertical="center" wrapText="1"/>
    </xf>
    <xf numFmtId="0" fontId="6" fillId="0" borderId="1" applyAlignment="1">
      <alignment vertical="center" wrapText="1"/>
    </xf>
    <xf numFmtId="0" fontId="7" fillId="0" borderId="2" applyAlignment="1">
      <alignment vertical="top" wrapText="1"/>
    </xf>
    <xf numFmtId="0" fontId="7" fillId="3" borderId="3" applyAlignment="1">
      <alignment horizontal="left" vertical="top" wrapText="1"/>
    </xf>
    <xf numFmtId="0" fontId="7" fillId="3" borderId="3" applyAlignment="1">
      <alignment horizontal="center" vertical="center"/>
    </xf>
    <xf numFmtId="164" fontId="7" fillId="3" borderId="3" applyAlignment="1">
      <alignment horizontal="center" vertical="center"/>
    </xf>
    <xf numFmtId="165" fontId="7" fillId="3" borderId="3" applyAlignment="1">
      <alignment horizontal="right" vertical="center"/>
    </xf>
    <xf numFmtId="0" fontId="6" fillId="4" borderId="2" applyAlignment="1">
      <alignment horizontal="center" vertical="center"/>
    </xf>
    <xf numFmtId="165" fontId="6" fillId="4" borderId="2" applyAlignment="1">
      <alignment horizontal="right" vertical="center"/>
    </xf>
    <xf numFmtId="0" fontId="7" fillId="4" borderId="2" applyAlignment="1">
      <alignment horizontal="left" vertical="center" wrapText="1" indent="1"/>
    </xf>
    <xf numFmtId="0" fontId="8" fillId="5" borderId="2" applyAlignment="1">
      <alignment horizontal="center" vertical="center"/>
    </xf>
    <xf numFmtId="0" fontId="3" fillId="0" borderId="1" applyAlignment="1">
      <alignment vertical="top" wrapText="1"/>
    </xf>
    <xf numFmtId="0" fontId="9" fillId="5" borderId="2" applyAlignment="1">
      <alignment vertical="top" wrapText="1"/>
    </xf>
    <xf numFmtId="0" fontId="9" fillId="5" borderId="4" applyAlignment="1">
      <alignment vertical="center" wrapText="1" indent="1"/>
    </xf>
    <xf numFmtId="166" fontId="6" fillId="4" borderId="2" applyAlignment="1">
      <alignment horizontal="center" vertical="center"/>
    </xf>
  </cellStyleXfs>
  <cellXfs count="17">
    <xf numFmtId="0" fontId="0" fillId="0" borderId="0" pivotButton="0" quotePrefix="0" xfId="0"/>
    <xf numFmtId="0" fontId="1" fillId="0" borderId="1" applyAlignment="1" pivotButton="0" quotePrefix="0" xfId="1">
      <alignment vertical="center"/>
    </xf>
    <xf numFmtId="0" fontId="2" fillId="0" borderId="1" applyAlignment="1" pivotButton="0" quotePrefix="0" xfId="2">
      <alignment vertical="center" wrapText="1"/>
    </xf>
    <xf numFmtId="0" fontId="3" fillId="0" borderId="1" applyAlignment="1" pivotButton="0" quotePrefix="0" xfId="3">
      <alignment vertical="center"/>
    </xf>
    <xf numFmtId="0" fontId="9" fillId="5" borderId="4" applyAlignment="1" pivotButton="0" quotePrefix="0" xfId="18">
      <alignment vertical="center" wrapText="1" indent="1"/>
    </xf>
    <xf numFmtId="0" fontId="6" fillId="0" borderId="1" applyAlignment="1" pivotButton="0" quotePrefix="0" xfId="6">
      <alignment vertical="center" wrapText="1"/>
    </xf>
    <xf numFmtId="0" fontId="7" fillId="0" borderId="2" applyAlignment="1" pivotButton="0" quotePrefix="0" xfId="7">
      <alignment vertical="top" wrapText="1"/>
    </xf>
    <xf numFmtId="0" fontId="3" fillId="0" borderId="1" applyAlignment="1" pivotButton="0" quotePrefix="0" xfId="16">
      <alignment vertical="top" wrapText="1"/>
    </xf>
    <xf numFmtId="0" fontId="4" fillId="2" borderId="1" applyAlignment="1" pivotButton="0" quotePrefix="0" xfId="4">
      <alignment horizontal="left" vertical="center" indent="1"/>
    </xf>
    <xf numFmtId="0" fontId="5" fillId="2" borderId="2" applyAlignment="1" pivotButton="0" quotePrefix="0" xfId="5">
      <alignment horizontal="center" vertical="center" wrapText="1"/>
    </xf>
    <xf numFmtId="0" fontId="7" fillId="3" borderId="3" applyAlignment="1" pivotButton="0" quotePrefix="0" xfId="9">
      <alignment horizontal="center" vertical="center"/>
    </xf>
    <xf numFmtId="0" fontId="7" fillId="3" borderId="3" applyAlignment="1" pivotButton="0" quotePrefix="0" xfId="8">
      <alignment horizontal="left" vertical="top" wrapText="1"/>
    </xf>
    <xf numFmtId="164" fontId="7" fillId="3" borderId="3" applyAlignment="1" pivotButton="0" quotePrefix="0" xfId="10">
      <alignment horizontal="center" vertical="center"/>
    </xf>
    <xf numFmtId="0" fontId="6" fillId="4" borderId="2" applyAlignment="1" pivotButton="0" quotePrefix="0" xfId="12">
      <alignment horizontal="center" vertical="center"/>
    </xf>
    <xf numFmtId="166" fontId="6" fillId="4" borderId="2" applyAlignment="1" pivotButton="0" quotePrefix="0" xfId="19">
      <alignment horizontal="center" vertical="center"/>
    </xf>
    <xf numFmtId="0" fontId="8" fillId="5" borderId="2" applyAlignment="1" pivotButton="0" quotePrefix="0" xfId="15">
      <alignment horizontal="center" vertical="center"/>
    </xf>
    <xf numFmtId="0" fontId="7" fillId="4" borderId="2" applyAlignment="1" pivotButton="0" quotePrefix="0" xfId="14">
      <alignment horizontal="left" vertical="center" wrapText="1" indent="1"/>
    </xf>
  </cellXfs>
  <cellStyles count="20">
    <cellStyle name="Normal" xfId="0" builtinId="0" hidden="0"/>
    <cellStyle name="cds_title" xfId="1" hidden="0"/>
    <cellStyle name="cds_subtitle" xfId="2" hidden="0"/>
    <cellStyle name="cds_meta" xfId="3" hidden="0"/>
    <cellStyle name="cds_section" xfId="4" hidden="0"/>
    <cellStyle name="cds_header" xfId="5" hidden="0"/>
    <cellStyle name="cds_label" xfId="6" hidden="0"/>
    <cellStyle name="cds_text" xfId="7" hidden="0"/>
    <cellStyle name="cds_input" xfId="8" hidden="0"/>
    <cellStyle name="cds_input_centre" xfId="9" hidden="0"/>
    <cellStyle name="cds_input_date" xfId="10" hidden="0"/>
    <cellStyle name="cds_input_money" xfId="11" hidden="0"/>
    <cellStyle name="cds_calc" xfId="12" hidden="0"/>
    <cellStyle name="cds_calc_money" xfId="13" hidden="0"/>
    <cellStyle name="cds_calc_text" xfId="14" hidden="0"/>
    <cellStyle name="cds_total" xfId="15" hidden="0"/>
    <cellStyle name="cds_note" xfId="16" hidden="0"/>
    <cellStyle name="cds_example" xfId="17" hidden="0"/>
    <cellStyle name="cds_guidance" xfId="18" hidden="0"/>
    <cellStyle name="cds_pct" xfId="19" hidden="0"/>
  </cellStyles>
  <dxfs count="4">
    <dxf>
      <font>
        <name val="Work Sans"/>
        <b val="1"/>
        <color rgb="001F6B54"/>
        <sz val="10"/>
      </font>
      <fill>
        <patternFill patternType="solid">
          <fgColor rgb="00D9EDE4"/>
        </patternFill>
      </fill>
    </dxf>
    <dxf>
      <font>
        <name val="Work Sans"/>
        <b val="1"/>
        <color rgb="007A5210"/>
        <sz val="10"/>
      </font>
      <fill>
        <patternFill patternType="solid">
          <fgColor rgb="00FAEBD0"/>
        </patternFill>
      </fill>
    </dxf>
    <dxf>
      <font>
        <name val="Work Sans"/>
        <b val="1"/>
        <color rgb="008C2F1A"/>
        <sz val="10"/>
      </font>
      <fill>
        <patternFill patternType="solid">
          <fgColor rgb="00F6DAD5"/>
        </patternFill>
      </fill>
    </dxf>
    <dxf>
      <font>
        <name val="Work Sans"/>
        <b val="1"/>
        <color rgb="004A5C6B"/>
        <sz val="10"/>
      </font>
      <fill>
        <patternFill patternType="solid">
          <fgColor rgb="00EFE8D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A8B6E"/>
    <outlinePr summaryBelow="1" summaryRight="1"/>
    <pageSetUpPr fitToPage="1"/>
  </sheetPr>
  <dimension ref="A1:B15"/>
  <sheetViews>
    <sheetView showGridLines="0" workbookViewId="0">
      <selection activeCell="A1" sqref="A1"/>
    </sheetView>
  </sheetViews>
  <sheetFormatPr baseColWidth="8" defaultRowHeight="15"/>
  <cols>
    <col width="24" customWidth="1" min="1" max="1"/>
    <col width="92" customWidth="1" min="2" max="2"/>
  </cols>
  <sheetData>
    <row r="1" ht="30" customHeight="1">
      <c r="A1" s="1" t="inlineStr">
        <is>
          <t>Church website audit tracker</t>
        </is>
      </c>
    </row>
    <row r="2" ht="30" customHeight="1">
      <c r="A2" s="2" t="inlineStr">
        <is>
          <t>66 checks across ten areas, scored and turned into a work list with an owner and a date against every gap.</t>
        </is>
      </c>
    </row>
    <row r="3" ht="44" customHeight="1">
      <c r="A3" s="3" t="inlineStr">
        <is>
          <t>Church Digital Strategy  |  churchdigitalstrategy.com  |  Last reviewed: 7 September 2026  |  Companion to the free guide 'Church Website Audit Checklist'.  This template is a starting point for your church to adapt, not legal advice. We check it carefully and date it, but we cannot guarantee it is complete, current or right for your church: check anything you rely on.</t>
        </is>
      </c>
    </row>
    <row r="4" ht="28" customHeight="1">
      <c r="A4" s="4" t="inlineStr">
        <is>
          <t>Do it with a phone in one hand and a laptop in the other. Most items take under a minute. You are not expected to tick everything the first time.</t>
        </is>
      </c>
    </row>
    <row r="5" ht="6" customHeight="1"/>
    <row r="6" ht="42" customHeight="1">
      <c r="A6" s="5" t="inlineStr">
        <is>
          <t>Score</t>
        </is>
      </c>
      <c r="B6" s="6" t="inlineStr">
        <is>
          <t>Only 'Yes' scores a point. 'Partly' scores nothing on purpose - it is either working for a visitor or it is not.</t>
        </is>
      </c>
    </row>
    <row r="7" ht="42" customHeight="1">
      <c r="A7" s="5" t="inlineStr">
        <is>
          <t>Not applicable</t>
        </is>
      </c>
      <c r="B7" s="6" t="inlineStr">
        <is>
          <t>Use it honestly. It does not score, and the Results tab shows an adjusted score that leaves those items out, so a church with no livestream is not penalised for not having one.</t>
        </is>
      </c>
    </row>
    <row r="8" ht="42" customHeight="1">
      <c r="A8" s="5" t="inlineStr">
        <is>
          <t>Owner and fix by</t>
        </is>
      </c>
      <c r="B8" s="6" t="inlineStr">
        <is>
          <t>Fill these in for every 'No'. An audit with no names against it is a list of complaints.</t>
        </is>
      </c>
    </row>
    <row r="9" ht="42" customHeight="1">
      <c r="A9" s="5" t="inlineStr">
        <is>
          <t>Repeat</t>
        </is>
      </c>
      <c r="B9" s="6" t="inlineStr">
        <is>
          <t>Annually, and after any redesign. Keep the old copy so you can see what moved.</t>
        </is>
      </c>
    </row>
    <row r="11" ht="24" customHeight="1">
      <c r="A11" s="7" t="inlineStr">
        <is>
          <t>Prioritise anything that helps a first-time visitor find you, understand you and take a next step. Everything else can follow.</t>
        </is>
      </c>
    </row>
    <row r="13" ht="22" customHeight="1">
      <c r="A13" s="8" t="inlineStr">
        <is>
          <t>One check needs a word of explanation</t>
        </is>
      </c>
    </row>
    <row r="14" ht="52" customHeight="1">
      <c r="A14" s="5" t="inlineStr">
        <is>
          <t>Safeguarding statement</t>
        </is>
      </c>
      <c r="B14" s="6" t="inlineStr">
        <is>
          <t>Check 2.7 asks whether your safeguarding policy or statement is accessible on the website, with the named lead. That is a check that it is findable, and nothing more. What the statement should say comes from your denomination.</t>
        </is>
      </c>
    </row>
    <row r="15" ht="88" customHeight="1">
      <c r="A15" s="7" t="inlineStr">
        <is>
          <t>Safeguarding: this template is not safeguarding guidance and Church Digital Strategy does not write any. Your denomination's safeguarding policy and its safeguarding team are the authority, and they take precedence over anything here. For independent advice, thirtyone:eight runs a helpline for churches on 0303 003 1111 and the NSPCC Helpline is 0808 800 5000. Online harm involving a child can be reported to CEOP; indecent images can be reported to the Internet Watch Foundation (IWF). An allegation against an adult who works with children goes to your local authority LADO. If a child or an adult is at immediate risk, call 999.</t>
        </is>
      </c>
    </row>
  </sheetData>
  <mergeCells count="7">
    <mergeCell ref="A4:B4"/>
    <mergeCell ref="A2:B2"/>
    <mergeCell ref="A15:B15"/>
    <mergeCell ref="A11:B11"/>
    <mergeCell ref="A13:B13"/>
    <mergeCell ref="A1:B1"/>
    <mergeCell ref="A3:B3"/>
  </mergeCells>
  <printOptions horizontalCentered="1"/>
  <pageMargins left="0.75" right="0.75" top="1" bottom="1" header="0.5" footer="0.5"/>
  <pageSetup orientation="portrait" fitToHeight="0" fitToWidth="1"/>
</worksheet>
</file>

<file path=xl/worksheets/sheet2.xml><?xml version="1.0" encoding="utf-8"?>
<worksheet xmlns="http://schemas.openxmlformats.org/spreadsheetml/2006/main">
  <sheetPr>
    <tabColor rgb="001A3247"/>
    <outlinePr summaryBelow="1" summaryRight="1"/>
    <pageSetUpPr fitToPage="1"/>
  </sheetPr>
  <dimension ref="A1:F91"/>
  <sheetViews>
    <sheetView showGridLines="0" workbookViewId="0">
      <pane ySplit="6" topLeftCell="A7" activePane="bottomLeft" state="frozen"/>
      <selection pane="bottomLeft" activeCell="A1" sqref="A1"/>
    </sheetView>
  </sheetViews>
  <sheetFormatPr baseColWidth="8" defaultRowHeight="15"/>
  <cols>
    <col width="7" customWidth="1" min="1" max="1"/>
    <col width="84" customWidth="1" min="2" max="2"/>
    <col width="15" customWidth="1" min="3" max="3"/>
    <col width="20" customWidth="1" min="4" max="4"/>
    <col width="13" customWidth="1" min="5" max="5"/>
    <col width="44" customWidth="1" min="6" max="6"/>
  </cols>
  <sheetData>
    <row r="1" ht="30" customHeight="1">
      <c r="A1" s="1" t="inlineStr">
        <is>
          <t>The audit</t>
        </is>
      </c>
    </row>
    <row r="2" ht="30" customHeight="1">
      <c r="A2" s="2" t="inlineStr">
        <is>
          <t>Work down it in order. Pick a status from the dropdown, then give every 'No' an owner and a date.</t>
        </is>
      </c>
    </row>
    <row r="3" ht="44" customHeight="1">
      <c r="A3" s="3" t="inlineStr">
        <is>
          <t>Church Digital Strategy  |  churchdigitalstrategy.com  |  Last reviewed: 7 September 2026  |  Companion to the free guide 'Church Website Audit Checklist'.  This template is a starting point for your church to adapt, not legal advice. We check it carefully and date it, but we cannot guarantee it is complete, current or right for your church: check anything you rely on.</t>
        </is>
      </c>
    </row>
    <row r="4" ht="18" customHeight="1">
      <c r="A4" s="4" t="inlineStr">
        <is>
          <t>Status options: Yes (scores 1), Partly, No, Not applicable. Totals update on the Results tab as you go.</t>
        </is>
      </c>
    </row>
    <row r="5" ht="6" customHeight="1"/>
    <row r="6" ht="30" customHeight="1">
      <c r="A6" s="9" t="inlineStr">
        <is>
          <t>Ref</t>
        </is>
      </c>
      <c r="B6" s="9" t="inlineStr">
        <is>
          <t>Check</t>
        </is>
      </c>
      <c r="C6" s="9" t="inlineStr">
        <is>
          <t>Status</t>
        </is>
      </c>
      <c r="D6" s="9" t="inlineStr">
        <is>
          <t>Owner</t>
        </is>
      </c>
      <c r="E6" s="9" t="inlineStr">
        <is>
          <t>Fix by</t>
        </is>
      </c>
      <c r="F6" s="9" t="inlineStr">
        <is>
          <t>Notes</t>
        </is>
      </c>
    </row>
    <row r="7" ht="22" customHeight="1">
      <c r="A7" s="8" t="inlineStr">
        <is>
          <t>1. First impressions - the first ten seconds  (5 checks)</t>
        </is>
      </c>
    </row>
    <row r="8" ht="28" customHeight="1">
      <c r="A8" s="5" t="inlineStr">
        <is>
          <t>1.1</t>
        </is>
      </c>
      <c r="B8" s="6" t="inlineStr">
        <is>
          <t>It is immediately clear this is a church: name, location and tradition are visible.</t>
        </is>
      </c>
      <c r="C8" s="10" t="n"/>
      <c r="D8" s="11" t="n"/>
      <c r="E8" s="12" t="n"/>
      <c r="F8" s="11" t="n"/>
    </row>
    <row r="9" ht="28" customHeight="1">
      <c r="A9" s="5" t="inlineStr">
        <is>
          <t>1.2</t>
        </is>
      </c>
      <c r="B9" s="6" t="inlineStr">
        <is>
          <t>The main Sunday service time is visible without scrolling.</t>
        </is>
      </c>
      <c r="C9" s="10" t="n"/>
      <c r="D9" s="11" t="n"/>
      <c r="E9" s="12" t="n"/>
      <c r="F9" s="11" t="n"/>
    </row>
    <row r="10" ht="28" customHeight="1">
      <c r="A10" s="5" t="inlineStr">
        <is>
          <t>1.3</t>
        </is>
      </c>
      <c r="B10" s="6" t="inlineStr">
        <is>
          <t>A welcoming photo or message is the first thing visitors see, not a notice board.</t>
        </is>
      </c>
      <c r="C10" s="10" t="n"/>
      <c r="D10" s="11" t="n"/>
      <c r="E10" s="12" t="n"/>
      <c r="F10" s="11" t="n"/>
    </row>
    <row r="11" ht="28" customHeight="1">
      <c r="A11" s="5" t="inlineStr">
        <is>
          <t>1.4</t>
        </is>
      </c>
      <c r="B11" s="6" t="inlineStr">
        <is>
          <t>The site looks current - no outdated banners, expired events or stale timestamps.</t>
        </is>
      </c>
      <c r="C11" s="10" t="n"/>
      <c r="D11" s="11" t="n"/>
      <c r="E11" s="12" t="n"/>
      <c r="F11" s="11" t="n"/>
    </row>
    <row r="12" ht="28" customHeight="1">
      <c r="A12" s="5" t="inlineStr">
        <is>
          <t>1.5</t>
        </is>
      </c>
      <c r="B12" s="6" t="inlineStr">
        <is>
          <t>There is a clear answer to 'what would it be like if I visited?'</t>
        </is>
      </c>
      <c r="C12" s="10" t="n"/>
      <c r="D12" s="11" t="n"/>
      <c r="E12" s="12" t="n"/>
      <c r="F12" s="11" t="n"/>
    </row>
    <row r="14" ht="22" customHeight="1">
      <c r="A14" s="8" t="inlineStr">
        <is>
          <t>2. Essential information  (8 checks)</t>
        </is>
      </c>
    </row>
    <row r="15" ht="28" customHeight="1">
      <c r="A15" s="5" t="inlineStr">
        <is>
          <t>2.1</t>
        </is>
      </c>
      <c r="B15" s="6" t="inlineStr">
        <is>
          <t>Service times for all regular gatherings: Sunday, midweek, prayer and so on.</t>
        </is>
      </c>
      <c r="C15" s="10" t="n"/>
      <c r="D15" s="11" t="n"/>
      <c r="E15" s="12" t="n"/>
      <c r="F15" s="11" t="n"/>
    </row>
    <row r="16" ht="28" customHeight="1">
      <c r="A16" s="5" t="inlineStr">
        <is>
          <t>2.2</t>
        </is>
      </c>
      <c r="B16" s="6" t="inlineStr">
        <is>
          <t>Physical address with a one-click map link.</t>
        </is>
      </c>
      <c r="C16" s="10" t="n"/>
      <c r="D16" s="11" t="n"/>
      <c r="E16" s="12" t="n"/>
      <c r="F16" s="11" t="n"/>
    </row>
    <row r="17" ht="28" customHeight="1">
      <c r="A17" s="5" t="inlineStr">
        <is>
          <t>2.3</t>
        </is>
      </c>
      <c r="B17" s="6" t="inlineStr">
        <is>
          <t>Parking, public transport and accessibility details.</t>
        </is>
      </c>
      <c r="C17" s="10" t="n"/>
      <c r="D17" s="11" t="n"/>
      <c r="E17" s="12" t="n"/>
      <c r="F17" s="11" t="n"/>
    </row>
    <row r="18" ht="28" customHeight="1">
      <c r="A18" s="5" t="inlineStr">
        <is>
          <t>2.4</t>
        </is>
      </c>
      <c r="B18" s="6" t="inlineStr">
        <is>
          <t>A named contact person or role, not just a generic inbox.</t>
        </is>
      </c>
      <c r="C18" s="10" t="n"/>
      <c r="D18" s="11" t="n"/>
      <c r="E18" s="12" t="n"/>
      <c r="F18" s="11" t="n"/>
    </row>
    <row r="19" ht="28" customHeight="1">
      <c r="A19" s="5" t="inlineStr">
        <is>
          <t>2.5</t>
        </is>
      </c>
      <c r="B19" s="6" t="inlineStr">
        <is>
          <t>Phone number visible and tappable on a mobile.</t>
        </is>
      </c>
      <c r="C19" s="10" t="n"/>
      <c r="D19" s="11" t="n"/>
      <c r="E19" s="12" t="n"/>
      <c r="F19" s="11" t="n"/>
    </row>
    <row r="20" ht="28" customHeight="1">
      <c r="A20" s="5" t="inlineStr">
        <is>
          <t>2.6</t>
        </is>
      </c>
      <c r="B20" s="6" t="inlineStr">
        <is>
          <t>Denomination or tradition explained briefly for newcomers.</t>
        </is>
      </c>
      <c r="C20" s="10" t="n"/>
      <c r="D20" s="11" t="n"/>
      <c r="E20" s="12" t="n"/>
      <c r="F20" s="11" t="n"/>
    </row>
    <row r="21" ht="28" customHeight="1">
      <c r="A21" s="5" t="inlineStr">
        <is>
          <t>2.7</t>
        </is>
      </c>
      <c r="B21" s="6" t="inlineStr">
        <is>
          <t>Safeguarding policy or statement accessible, with the named safeguarding lead.</t>
        </is>
      </c>
      <c r="C21" s="10" t="n"/>
      <c r="D21" s="11" t="n"/>
      <c r="E21" s="12" t="n"/>
      <c r="F21" s="11" t="n"/>
    </row>
    <row r="22" ht="28" customHeight="1">
      <c r="A22" s="5" t="inlineStr">
        <is>
          <t>2.8</t>
        </is>
      </c>
      <c r="B22" s="6" t="inlineStr">
        <is>
          <t>Charity registration number visible, if you are a registered charity (excepted charities, which includes many churches, have no number to show; a line saying so, or your HMRC reference, is the equivalent).</t>
        </is>
      </c>
      <c r="C22" s="10" t="n"/>
      <c r="D22" s="11" t="n"/>
      <c r="E22" s="12" t="n"/>
      <c r="F22" s="11" t="n"/>
    </row>
    <row r="24" ht="22" customHeight="1">
      <c r="A24" s="8" t="inlineStr">
        <is>
          <t>3. Visitor journey  (7 checks)</t>
        </is>
      </c>
    </row>
    <row r="25" ht="28" customHeight="1">
      <c r="A25" s="5" t="inlineStr">
        <is>
          <t>3.1</t>
        </is>
      </c>
      <c r="B25" s="6" t="inlineStr">
        <is>
          <t>A 'plan a visit' or 'what to expect' page linked prominently from the homepage.</t>
        </is>
      </c>
      <c r="C25" s="10" t="n"/>
      <c r="D25" s="11" t="n"/>
      <c r="E25" s="12" t="n"/>
      <c r="F25" s="11" t="n"/>
    </row>
    <row r="26" ht="28" customHeight="1">
      <c r="A26" s="5" t="inlineStr">
        <is>
          <t>3.2</t>
        </is>
      </c>
      <c r="B26" s="6" t="inlineStr">
        <is>
          <t>That page answers the practical questions: what to wear, where to sit, what happens with children, how long it lasts.</t>
        </is>
      </c>
      <c r="C26" s="10" t="n"/>
      <c r="D26" s="11" t="n"/>
      <c r="E26" s="12" t="n"/>
      <c r="F26" s="11" t="n"/>
    </row>
    <row r="27" ht="28" customHeight="1">
      <c r="A27" s="5" t="inlineStr">
        <is>
          <t>3.3</t>
        </is>
      </c>
      <c r="B27" s="6" t="inlineStr">
        <is>
          <t>A prayer request or 'get in touch' form that works and reaches a monitored inbox.</t>
        </is>
      </c>
      <c r="C27" s="10" t="n"/>
      <c r="D27" s="11" t="n"/>
      <c r="E27" s="12" t="n"/>
      <c r="F27" s="11" t="n"/>
    </row>
    <row r="28" ht="28" customHeight="1">
      <c r="A28" s="5" t="inlineStr">
        <is>
          <t>3.4</t>
        </is>
      </c>
      <c r="B28" s="6" t="inlineStr">
        <is>
          <t>Children's and youth work described, with session times and age groups.</t>
        </is>
      </c>
      <c r="C28" s="10" t="n"/>
      <c r="D28" s="11" t="n"/>
      <c r="E28" s="12" t="n"/>
      <c r="F28" s="11" t="n"/>
    </row>
    <row r="29" ht="28" customHeight="1">
      <c r="A29" s="5" t="inlineStr">
        <is>
          <t>3.5</t>
        </is>
      </c>
      <c r="B29" s="6" t="inlineStr">
        <is>
          <t>Community groups and activities listed, not only Sunday services.</t>
        </is>
      </c>
      <c r="C29" s="10" t="n"/>
      <c r="D29" s="11" t="n"/>
      <c r="E29" s="12" t="n"/>
      <c r="F29" s="11" t="n"/>
    </row>
    <row r="30" ht="28" customHeight="1">
      <c r="A30" s="5" t="inlineStr">
        <is>
          <t>3.6</t>
        </is>
      </c>
      <c r="B30" s="6" t="inlineStr">
        <is>
          <t>Online giving is present but is not the first thing a visitor sees.</t>
        </is>
      </c>
      <c r="C30" s="10" t="n"/>
      <c r="D30" s="11" t="n"/>
      <c r="E30" s="12" t="n"/>
      <c r="F30" s="11" t="n"/>
    </row>
    <row r="31" ht="28" customHeight="1">
      <c r="A31" s="5" t="inlineStr">
        <is>
          <t>3.7</t>
        </is>
      </c>
      <c r="B31" s="6" t="inlineStr">
        <is>
          <t>A clear next step for someone who has visited: a connect card, a welcome email or a described follow-up process.</t>
        </is>
      </c>
      <c r="C31" s="10" t="n"/>
      <c r="D31" s="11" t="n"/>
      <c r="E31" s="12" t="n"/>
      <c r="F31" s="11" t="n"/>
    </row>
    <row r="33" ht="22" customHeight="1">
      <c r="A33" s="8" t="inlineStr">
        <is>
          <t>4. Content quality  (9 checks)</t>
        </is>
      </c>
    </row>
    <row r="34" ht="28" customHeight="1">
      <c r="A34" s="5" t="inlineStr">
        <is>
          <t>4.1</t>
        </is>
      </c>
      <c r="B34" s="6" t="inlineStr">
        <is>
          <t>Church jargon replaced with everyday words, or explained where it is unavoidable.</t>
        </is>
      </c>
      <c r="C34" s="10" t="n"/>
      <c r="D34" s="11" t="n"/>
      <c r="E34" s="12" t="n"/>
      <c r="F34" s="11" t="n"/>
    </row>
    <row r="35" ht="28" customHeight="1">
      <c r="A35" s="5" t="inlineStr">
        <is>
          <t>4.2</t>
        </is>
      </c>
      <c r="B35" s="6" t="inlineStr">
        <is>
          <t>Page titles use action verbs: 'Plan a visit', not 'Information'.</t>
        </is>
      </c>
      <c r="C35" s="10" t="n"/>
      <c r="D35" s="11" t="n"/>
      <c r="E35" s="12" t="n"/>
      <c r="F35" s="11" t="n"/>
    </row>
    <row r="36" ht="28" customHeight="1">
      <c r="A36" s="5" t="inlineStr">
        <is>
          <t>4.3</t>
        </is>
      </c>
      <c r="B36" s="6" t="inlineStr">
        <is>
          <t>No broken links.</t>
        </is>
      </c>
      <c r="C36" s="10" t="n"/>
      <c r="D36" s="11" t="n"/>
      <c r="E36" s="12" t="n"/>
      <c r="F36" s="11" t="n"/>
    </row>
    <row r="37" ht="28" customHeight="1">
      <c r="A37" s="5" t="inlineStr">
        <is>
          <t>4.4</t>
        </is>
      </c>
      <c r="B37" s="6" t="inlineStr">
        <is>
          <t>No orphan pages - every page is reachable from the navigation or another page.</t>
        </is>
      </c>
      <c r="C37" s="10" t="n"/>
      <c r="D37" s="11" t="n"/>
      <c r="E37" s="12" t="n"/>
      <c r="F37" s="11" t="n"/>
    </row>
    <row r="38" ht="28" customHeight="1">
      <c r="A38" s="5" t="inlineStr">
        <is>
          <t>4.5</t>
        </is>
      </c>
      <c r="B38" s="6" t="inlineStr">
        <is>
          <t>Any news section updated within the last month, or removed if dormant.</t>
        </is>
      </c>
      <c r="C38" s="10" t="n"/>
      <c r="D38" s="11" t="n"/>
      <c r="E38" s="12" t="n"/>
      <c r="F38" s="11" t="n"/>
    </row>
    <row r="39" ht="28" customHeight="1">
      <c r="A39" s="5" t="inlineStr">
        <is>
          <t>4.6</t>
        </is>
      </c>
      <c r="B39" s="6" t="inlineStr">
        <is>
          <t>The events page shows only future events.</t>
        </is>
      </c>
      <c r="C39" s="10" t="n"/>
      <c r="D39" s="11" t="n"/>
      <c r="E39" s="12" t="n"/>
      <c r="F39" s="11" t="n"/>
    </row>
    <row r="40" ht="28" customHeight="1">
      <c r="A40" s="5" t="inlineStr">
        <is>
          <t>4.7</t>
        </is>
      </c>
      <c r="B40" s="6" t="inlineStr">
        <is>
          <t>Sermons or talks are current, or the page is removed if abandoned.</t>
        </is>
      </c>
      <c r="C40" s="10" t="n"/>
      <c r="D40" s="11" t="n"/>
      <c r="E40" s="12" t="n"/>
      <c r="F40" s="11" t="n"/>
    </row>
    <row r="41" ht="28" customHeight="1">
      <c r="A41" s="5" t="inlineStr">
        <is>
          <t>4.8</t>
        </is>
      </c>
      <c r="B41" s="6" t="inlineStr">
        <is>
          <t>Photos show the real congregation, building and life, not generic stock images.</t>
        </is>
      </c>
      <c r="C41" s="10" t="n"/>
      <c r="D41" s="11" t="n"/>
      <c r="E41" s="12" t="n"/>
      <c r="F41" s="11" t="n"/>
    </row>
    <row r="42" ht="28" customHeight="1">
      <c r="A42" s="5" t="inlineStr">
        <is>
          <t>4.9</t>
        </is>
      </c>
      <c r="B42" s="6" t="inlineStr">
        <is>
          <t>All text is proofread - no typos and no placeholder content.</t>
        </is>
      </c>
      <c r="C42" s="10" t="n"/>
      <c r="D42" s="11" t="n"/>
      <c r="E42" s="12" t="n"/>
      <c r="F42" s="11" t="n"/>
    </row>
    <row r="44" ht="22" customHeight="1">
      <c r="A44" s="8" t="inlineStr">
        <is>
          <t>5. Search and discovery  (6 checks)</t>
        </is>
      </c>
    </row>
    <row r="45" ht="28" customHeight="1">
      <c r="A45" s="5" t="inlineStr">
        <is>
          <t>5.1</t>
        </is>
      </c>
      <c r="B45" s="6" t="inlineStr">
        <is>
          <t>Google Business Profile claimed, verified and up to date.</t>
        </is>
      </c>
      <c r="C45" s="10" t="n"/>
      <c r="D45" s="11" t="n"/>
      <c r="E45" s="12" t="n"/>
      <c r="F45" s="11" t="n"/>
    </row>
    <row r="46" ht="28" customHeight="1">
      <c r="A46" s="5" t="inlineStr">
        <is>
          <t>5.2</t>
        </is>
      </c>
      <c r="B46" s="6" t="inlineStr">
        <is>
          <t>The church appears correctly on Google Maps, with the pin in the right place.</t>
        </is>
      </c>
      <c r="C46" s="10" t="n"/>
      <c r="D46" s="11" t="n"/>
      <c r="E46" s="12" t="n"/>
      <c r="F46" s="11" t="n"/>
    </row>
    <row r="47" ht="28" customHeight="1">
      <c r="A47" s="5" t="inlineStr">
        <is>
          <t>5.3</t>
        </is>
      </c>
      <c r="B47" s="6" t="inlineStr">
        <is>
          <t>Page titles include the church name and location.</t>
        </is>
      </c>
      <c r="C47" s="10" t="n"/>
      <c r="D47" s="11" t="n"/>
      <c r="E47" s="12" t="n"/>
      <c r="F47" s="11" t="n"/>
    </row>
    <row r="48" ht="28" customHeight="1">
      <c r="A48" s="5" t="inlineStr">
        <is>
          <t>5.4</t>
        </is>
      </c>
      <c r="B48" s="6" t="inlineStr">
        <is>
          <t>A short meta description is set for the homepage.</t>
        </is>
      </c>
      <c r="C48" s="10" t="n"/>
      <c r="D48" s="11" t="n"/>
      <c r="E48" s="12" t="n"/>
      <c r="F48" s="11" t="n"/>
    </row>
    <row r="49" ht="28" customHeight="1">
      <c r="A49" s="5" t="inlineStr">
        <is>
          <t>5.5</t>
        </is>
      </c>
      <c r="B49" s="6" t="inlineStr">
        <is>
          <t>The site appears on the first page when you search the church name and town.</t>
        </is>
      </c>
      <c r="C49" s="10" t="n"/>
      <c r="D49" s="11" t="n"/>
      <c r="E49" s="12" t="n"/>
      <c r="F49" s="11" t="n"/>
    </row>
    <row r="50" ht="28" customHeight="1">
      <c r="A50" s="5" t="inlineStr">
        <is>
          <t>5.6</t>
        </is>
      </c>
      <c r="B50" s="6" t="inlineStr">
        <is>
          <t>Listed on your denominational directory with correct details.</t>
        </is>
      </c>
      <c r="C50" s="10" t="n"/>
      <c r="D50" s="11" t="n"/>
      <c r="E50" s="12" t="n"/>
      <c r="F50" s="11" t="n"/>
    </row>
    <row r="52" ht="22" customHeight="1">
      <c r="A52" s="8" t="inlineStr">
        <is>
          <t>6. Mobile experience  (7 checks)</t>
        </is>
      </c>
    </row>
    <row r="53" ht="28" customHeight="1">
      <c r="A53" s="5" t="inlineStr">
        <is>
          <t>6.1</t>
        </is>
      </c>
      <c r="B53" s="6" t="inlineStr">
        <is>
          <t>Pages load without sideways scrolling on a six-inch phone.</t>
        </is>
      </c>
      <c r="C53" s="10" t="n"/>
      <c r="D53" s="11" t="n"/>
      <c r="E53" s="12" t="n"/>
      <c r="F53" s="11" t="n"/>
    </row>
    <row r="54" ht="28" customHeight="1">
      <c r="A54" s="5" t="inlineStr">
        <is>
          <t>6.2</t>
        </is>
      </c>
      <c r="B54" s="6" t="inlineStr">
        <is>
          <t>Buttons and links are at least 44 by 44 pixels - thumb-friendly.</t>
        </is>
      </c>
      <c r="C54" s="10" t="n"/>
      <c r="D54" s="11" t="n"/>
      <c r="E54" s="12" t="n"/>
      <c r="F54" s="11" t="n"/>
    </row>
    <row r="55" ht="28" customHeight="1">
      <c r="A55" s="5" t="inlineStr">
        <is>
          <t>6.3</t>
        </is>
      </c>
      <c r="B55" s="6" t="inlineStr">
        <is>
          <t>No auto-playing carousels, pop-ups or overlays hiding content.</t>
        </is>
      </c>
      <c r="C55" s="10" t="n"/>
      <c r="D55" s="11" t="n"/>
      <c r="E55" s="12" t="n"/>
      <c r="F55" s="11" t="n"/>
    </row>
    <row r="56" ht="28" customHeight="1">
      <c r="A56" s="5" t="inlineStr">
        <is>
          <t>6.4</t>
        </is>
      </c>
      <c r="B56" s="6" t="inlineStr">
        <is>
          <t>The navigation menu works cleanly on mobile.</t>
        </is>
      </c>
      <c r="C56" s="10" t="n"/>
      <c r="D56" s="11" t="n"/>
      <c r="E56" s="12" t="n"/>
      <c r="F56" s="11" t="n"/>
    </row>
    <row r="57" ht="28" customHeight="1">
      <c r="A57" s="5" t="inlineStr">
        <is>
          <t>6.5</t>
        </is>
      </c>
      <c r="B57" s="6" t="inlineStr">
        <is>
          <t>Text is readable without pinching to zoom.</t>
        </is>
      </c>
      <c r="C57" s="10" t="n"/>
      <c r="D57" s="11" t="n"/>
      <c r="E57" s="12" t="n"/>
      <c r="F57" s="11" t="n"/>
    </row>
    <row r="58" ht="28" customHeight="1">
      <c r="A58" s="5" t="inlineStr">
        <is>
          <t>6.6</t>
        </is>
      </c>
      <c r="B58" s="6" t="inlineStr">
        <is>
          <t>Mobile usability checked in Google Search Console, or by opening the site on a phone and genuinely trying to use it.</t>
        </is>
      </c>
      <c r="C58" s="10" t="n"/>
      <c r="D58" s="11" t="n"/>
      <c r="E58" s="12" t="n"/>
      <c r="F58" s="11" t="n"/>
    </row>
    <row r="59" ht="28" customHeight="1">
      <c r="A59" s="5" t="inlineStr">
        <is>
          <t>6.7</t>
        </is>
      </c>
      <c r="B59" s="6" t="inlineStr">
        <is>
          <t>Pages load in under three seconds on a mobile connection.</t>
        </is>
      </c>
      <c r="C59" s="10" t="n"/>
      <c r="D59" s="11" t="n"/>
      <c r="E59" s="12" t="n"/>
      <c r="F59" s="11" t="n"/>
    </row>
    <row r="61" ht="22" customHeight="1">
      <c r="A61" s="8" t="inlineStr">
        <is>
          <t>7. Accessibility  (7 checks)</t>
        </is>
      </c>
    </row>
    <row r="62" ht="28" customHeight="1">
      <c r="A62" s="5" t="inlineStr">
        <is>
          <t>7.1</t>
        </is>
      </c>
      <c r="B62" s="6" t="inlineStr">
        <is>
          <t>Text-to-background contrast is greater than 4.5:1 - the WCAG AA standard.</t>
        </is>
      </c>
      <c r="C62" s="10" t="n"/>
      <c r="D62" s="11" t="n"/>
      <c r="E62" s="12" t="n"/>
      <c r="F62" s="11" t="n"/>
    </row>
    <row r="63" ht="28" customHeight="1">
      <c r="A63" s="5" t="inlineStr">
        <is>
          <t>7.2</t>
        </is>
      </c>
      <c r="B63" s="6" t="inlineStr">
        <is>
          <t>Keyboard navigation works: Tab cycles through every link and button.</t>
        </is>
      </c>
      <c r="C63" s="10" t="n"/>
      <c r="D63" s="11" t="n"/>
      <c r="E63" s="12" t="n"/>
      <c r="F63" s="11" t="n"/>
    </row>
    <row r="64" ht="28" customHeight="1">
      <c r="A64" s="5" t="inlineStr">
        <is>
          <t>7.3</t>
        </is>
      </c>
      <c r="B64" s="6" t="inlineStr">
        <is>
          <t>All images have meaningful alt text.</t>
        </is>
      </c>
      <c r="C64" s="10" t="n"/>
      <c r="D64" s="11" t="n"/>
      <c r="E64" s="12" t="n"/>
      <c r="F64" s="11" t="n"/>
    </row>
    <row r="65" ht="28" customHeight="1">
      <c r="A65" s="5" t="inlineStr">
        <is>
          <t>7.4</t>
        </is>
      </c>
      <c r="B65" s="6" t="inlineStr">
        <is>
          <t>Videos have captions or transcripts available.</t>
        </is>
      </c>
      <c r="C65" s="10" t="n"/>
      <c r="D65" s="11" t="n"/>
      <c r="E65" s="12" t="n"/>
      <c r="F65" s="11" t="n"/>
    </row>
    <row r="66" ht="28" customHeight="1">
      <c r="A66" s="5" t="inlineStr">
        <is>
          <t>7.5</t>
        </is>
      </c>
      <c r="B66" s="6" t="inlineStr">
        <is>
          <t>Body text is at least 16 pixels.</t>
        </is>
      </c>
      <c r="C66" s="10" t="n"/>
      <c r="D66" s="11" t="n"/>
      <c r="E66" s="12" t="n"/>
      <c r="F66" s="11" t="n"/>
    </row>
    <row r="67" ht="28" customHeight="1">
      <c r="A67" s="5" t="inlineStr">
        <is>
          <t>7.6</t>
        </is>
      </c>
      <c r="B67" s="6" t="inlineStr">
        <is>
          <t>Links are descriptive: 'Read our privacy notice', not 'click here'.</t>
        </is>
      </c>
      <c r="C67" s="10" t="n"/>
      <c r="D67" s="11" t="n"/>
      <c r="E67" s="12" t="n"/>
      <c r="F67" s="11" t="n"/>
    </row>
    <row r="68" ht="28" customHeight="1">
      <c r="A68" s="5" t="inlineStr">
        <is>
          <t>7.7</t>
        </is>
      </c>
      <c r="B68" s="6" t="inlineStr">
        <is>
          <t>Forms are labelled properly so screen readers can identify each field.</t>
        </is>
      </c>
      <c r="C68" s="10" t="n"/>
      <c r="D68" s="11" t="n"/>
      <c r="E68" s="12" t="n"/>
      <c r="F68" s="11" t="n"/>
    </row>
    <row r="70" ht="22" customHeight="1">
      <c r="A70" s="8" t="inlineStr">
        <is>
          <t>8. Security, privacy and compliance  (6 checks)</t>
        </is>
      </c>
    </row>
    <row r="71" ht="28" customHeight="1">
      <c r="A71" s="5" t="inlineStr">
        <is>
          <t>8.1</t>
        </is>
      </c>
      <c r="B71" s="6" t="inlineStr">
        <is>
          <t>The site loads over HTTPS with no mixed-content warnings.</t>
        </is>
      </c>
      <c r="C71" s="10" t="n"/>
      <c r="D71" s="11" t="n"/>
      <c r="E71" s="12" t="n"/>
      <c r="F71" s="11" t="n"/>
    </row>
    <row r="72" ht="28" customHeight="1">
      <c r="A72" s="5" t="inlineStr">
        <is>
          <t>8.2</t>
        </is>
      </c>
      <c r="B72" s="6" t="inlineStr">
        <is>
          <t>A privacy and cookies notice is present and links to a valid privacy notice.</t>
        </is>
      </c>
      <c r="C72" s="10" t="n"/>
      <c r="D72" s="11" t="n"/>
      <c r="E72" s="12" t="n"/>
      <c r="F72" s="11" t="n"/>
    </row>
    <row r="73" ht="28" customHeight="1">
      <c r="A73" s="5" t="inlineStr">
        <is>
          <t>8.3</t>
        </is>
      </c>
      <c r="B73" s="6" t="inlineStr">
        <is>
          <t>The privacy notice covers UK GDPR and PECR.</t>
        </is>
      </c>
      <c r="C73" s="10" t="n"/>
      <c r="D73" s="11" t="n"/>
      <c r="E73" s="12" t="n"/>
      <c r="F73" s="11" t="n"/>
    </row>
    <row r="74" ht="28" customHeight="1">
      <c r="A74" s="5" t="inlineStr">
        <is>
          <t>8.4</t>
        </is>
      </c>
      <c r="B74" s="6" t="inlineStr">
        <is>
          <t>Contact forms include a brief statement of how the data will be used.</t>
        </is>
      </c>
      <c r="C74" s="10" t="n"/>
      <c r="D74" s="11" t="n"/>
      <c r="E74" s="12" t="n"/>
      <c r="F74" s="11" t="n"/>
    </row>
    <row r="75" ht="28" customHeight="1">
      <c r="A75" s="5" t="inlineStr">
        <is>
          <t>8.5</t>
        </is>
      </c>
      <c r="B75" s="6" t="inlineStr">
        <is>
          <t>No individual's personal data is published without their consent.</t>
        </is>
      </c>
      <c r="C75" s="10" t="n"/>
      <c r="D75" s="11" t="n"/>
      <c r="E75" s="12" t="n"/>
      <c r="F75" s="11" t="n"/>
    </row>
    <row r="76" ht="28" customHeight="1">
      <c r="A76" s="5" t="inlineStr">
        <is>
          <t>8.6</t>
        </is>
      </c>
      <c r="B76" s="6" t="inlineStr">
        <is>
          <t>If donations are taken online, payment processing is PCI compliant.</t>
        </is>
      </c>
      <c r="C76" s="10" t="n"/>
      <c r="D76" s="11" t="n"/>
      <c r="E76" s="12" t="n"/>
      <c r="F76" s="11" t="n"/>
    </row>
    <row r="78" ht="22" customHeight="1">
      <c r="A78" s="8" t="inlineStr">
        <is>
          <t>9. Social media and online presence  (5 checks)</t>
        </is>
      </c>
    </row>
    <row r="79" ht="28" customHeight="1">
      <c r="A79" s="5" t="inlineStr">
        <is>
          <t>9.1</t>
        </is>
      </c>
      <c r="B79" s="6" t="inlineStr">
        <is>
          <t>Social media links are visible on the website, and they work.</t>
        </is>
      </c>
      <c r="C79" s="10" t="n"/>
      <c r="D79" s="11" t="n"/>
      <c r="E79" s="12" t="n"/>
      <c r="F79" s="11" t="n"/>
    </row>
    <row r="80" ht="28" customHeight="1">
      <c r="A80" s="5" t="inlineStr">
        <is>
          <t>9.2</t>
        </is>
      </c>
      <c r="B80" s="6" t="inlineStr">
        <is>
          <t>Social profiles link back to the website.</t>
        </is>
      </c>
      <c r="C80" s="10" t="n"/>
      <c r="D80" s="11" t="n"/>
      <c r="E80" s="12" t="n"/>
      <c r="F80" s="11" t="n"/>
    </row>
    <row r="81" ht="28" customHeight="1">
      <c r="A81" s="5" t="inlineStr">
        <is>
          <t>9.3</t>
        </is>
      </c>
      <c r="B81" s="6" t="inlineStr">
        <is>
          <t>Name, logo and description are consistent across the website and every platform.</t>
        </is>
      </c>
      <c r="C81" s="10" t="n"/>
      <c r="D81" s="11" t="n"/>
      <c r="E81" s="12" t="n"/>
      <c r="F81" s="11" t="n"/>
    </row>
    <row r="82" ht="28" customHeight="1">
      <c r="A82" s="5" t="inlineStr">
        <is>
          <t>9.4</t>
        </is>
      </c>
      <c r="B82" s="6" t="inlineStr">
        <is>
          <t>At least one social channel updated within the last two weeks.</t>
        </is>
      </c>
      <c r="C82" s="10" t="n"/>
      <c r="D82" s="11" t="n"/>
      <c r="E82" s="12" t="n"/>
      <c r="F82" s="11" t="n"/>
    </row>
    <row r="83" ht="28" customHeight="1">
      <c r="A83" s="5" t="inlineStr">
        <is>
          <t>9.5</t>
        </is>
      </c>
      <c r="B83" s="6" t="inlineStr">
        <is>
          <t>The livestream or online worship link is easy to find, if you offer one.</t>
        </is>
      </c>
      <c r="C83" s="10" t="n"/>
      <c r="D83" s="11" t="n"/>
      <c r="E83" s="12" t="n"/>
      <c r="F83" s="11" t="n"/>
    </row>
    <row r="85" ht="22" customHeight="1">
      <c r="A85" s="8" t="inlineStr">
        <is>
          <t>10. Analytics and ongoing care  (6 checks)</t>
        </is>
      </c>
    </row>
    <row r="86" ht="28" customHeight="1">
      <c r="A86" s="5" t="inlineStr">
        <is>
          <t>10.1</t>
        </is>
      </c>
      <c r="B86" s="6" t="inlineStr">
        <is>
          <t>Analytics installed and receiving data.</t>
        </is>
      </c>
      <c r="C86" s="10" t="n"/>
      <c r="D86" s="11" t="n"/>
      <c r="E86" s="12" t="n"/>
      <c r="F86" s="11" t="n"/>
    </row>
    <row r="87" ht="28" customHeight="1">
      <c r="A87" s="5" t="inlineStr">
        <is>
          <t>10.2</t>
        </is>
      </c>
      <c r="B87" s="6" t="inlineStr">
        <is>
          <t>Somebody knows how to log in and check the basic statistics.</t>
        </is>
      </c>
      <c r="C87" s="10" t="n"/>
      <c r="D87" s="11" t="n"/>
      <c r="E87" s="12" t="n"/>
      <c r="F87" s="11" t="n"/>
    </row>
    <row r="88" ht="28" customHeight="1">
      <c r="A88" s="5" t="inlineStr">
        <is>
          <t>10.3</t>
        </is>
      </c>
      <c r="B88" s="6" t="inlineStr">
        <is>
          <t>The main call-to-action click-through rate is tracked.</t>
        </is>
      </c>
      <c r="C88" s="10" t="n"/>
      <c r="D88" s="11" t="n"/>
      <c r="E88" s="12" t="n"/>
      <c r="F88" s="11" t="n"/>
    </row>
    <row r="89" ht="28" customHeight="1">
      <c r="A89" s="5" t="inlineStr">
        <is>
          <t>10.4</t>
        </is>
      </c>
      <c r="B89" s="6" t="inlineStr">
        <is>
          <t>A monthly reminder is set to review statistics and update content.</t>
        </is>
      </c>
      <c r="C89" s="10" t="n"/>
      <c r="D89" s="11" t="n"/>
      <c r="E89" s="12" t="n"/>
      <c r="F89" s="11" t="n"/>
    </row>
    <row r="90" ht="28" customHeight="1">
      <c r="A90" s="5" t="inlineStr">
        <is>
          <t>10.5</t>
        </is>
      </c>
      <c r="B90" s="6" t="inlineStr">
        <is>
          <t>The website platform and any plugins are up to date.</t>
        </is>
      </c>
      <c r="C90" s="10" t="n"/>
      <c r="D90" s="11" t="n"/>
      <c r="E90" s="12" t="n"/>
      <c r="F90" s="11" t="n"/>
    </row>
    <row r="91" ht="28" customHeight="1">
      <c r="A91" s="5" t="inlineStr">
        <is>
          <t>10.6</t>
        </is>
      </c>
      <c r="B91" s="6" t="inlineStr">
        <is>
          <t>At least two people have admin access - what happens if one is unavailable?</t>
        </is>
      </c>
      <c r="C91" s="10" t="n"/>
      <c r="D91" s="11" t="n"/>
      <c r="E91" s="12" t="n"/>
      <c r="F91" s="11" t="n"/>
    </row>
  </sheetData>
  <mergeCells count="14">
    <mergeCell ref="A24:F24"/>
    <mergeCell ref="A2:F2"/>
    <mergeCell ref="A33:F33"/>
    <mergeCell ref="A52:F52"/>
    <mergeCell ref="A78:F78"/>
    <mergeCell ref="A85:F85"/>
    <mergeCell ref="A14:F14"/>
    <mergeCell ref="A44:F44"/>
    <mergeCell ref="A1:F1"/>
    <mergeCell ref="A70:F70"/>
    <mergeCell ref="A61:F61"/>
    <mergeCell ref="A4:F4"/>
    <mergeCell ref="A3:F3"/>
    <mergeCell ref="A7:F7"/>
  </mergeCells>
  <conditionalFormatting sqref="C8:C12">
    <cfRule type="expression" priority="1" dxfId="0">
      <formula>EXACT($C8,"Yes")</formula>
    </cfRule>
    <cfRule type="expression" priority="2" dxfId="1">
      <formula>EXACT($C8,"Partly")</formula>
    </cfRule>
    <cfRule type="expression" priority="3" dxfId="2">
      <formula>EXACT($C8,"No")</formula>
    </cfRule>
    <cfRule type="expression" priority="4" dxfId="3">
      <formula>EXACT($C8,"Not applicable")</formula>
    </cfRule>
  </conditionalFormatting>
  <conditionalFormatting sqref="C15:C22">
    <cfRule type="expression" priority="5" dxfId="0">
      <formula>EXACT($C15,"Yes")</formula>
    </cfRule>
    <cfRule type="expression" priority="6" dxfId="1">
      <formula>EXACT($C15,"Partly")</formula>
    </cfRule>
    <cfRule type="expression" priority="7" dxfId="2">
      <formula>EXACT($C15,"No")</formula>
    </cfRule>
    <cfRule type="expression" priority="8" dxfId="3">
      <formula>EXACT($C15,"Not applicable")</formula>
    </cfRule>
  </conditionalFormatting>
  <conditionalFormatting sqref="C25:C31">
    <cfRule type="expression" priority="9" dxfId="0">
      <formula>EXACT($C25,"Yes")</formula>
    </cfRule>
    <cfRule type="expression" priority="10" dxfId="1">
      <formula>EXACT($C25,"Partly")</formula>
    </cfRule>
    <cfRule type="expression" priority="11" dxfId="2">
      <formula>EXACT($C25,"No")</formula>
    </cfRule>
    <cfRule type="expression" priority="12" dxfId="3">
      <formula>EXACT($C25,"Not applicable")</formula>
    </cfRule>
  </conditionalFormatting>
  <conditionalFormatting sqref="C34:C42">
    <cfRule type="expression" priority="13" dxfId="0">
      <formula>EXACT($C34,"Yes")</formula>
    </cfRule>
    <cfRule type="expression" priority="14" dxfId="1">
      <formula>EXACT($C34,"Partly")</formula>
    </cfRule>
    <cfRule type="expression" priority="15" dxfId="2">
      <formula>EXACT($C34,"No")</formula>
    </cfRule>
    <cfRule type="expression" priority="16" dxfId="3">
      <formula>EXACT($C34,"Not applicable")</formula>
    </cfRule>
  </conditionalFormatting>
  <conditionalFormatting sqref="C45:C50">
    <cfRule type="expression" priority="17" dxfId="0">
      <formula>EXACT($C45,"Yes")</formula>
    </cfRule>
    <cfRule type="expression" priority="18" dxfId="1">
      <formula>EXACT($C45,"Partly")</formula>
    </cfRule>
    <cfRule type="expression" priority="19" dxfId="2">
      <formula>EXACT($C45,"No")</formula>
    </cfRule>
    <cfRule type="expression" priority="20" dxfId="3">
      <formula>EXACT($C45,"Not applicable")</formula>
    </cfRule>
  </conditionalFormatting>
  <conditionalFormatting sqref="C53:C59">
    <cfRule type="expression" priority="21" dxfId="0">
      <formula>EXACT($C53,"Yes")</formula>
    </cfRule>
    <cfRule type="expression" priority="22" dxfId="1">
      <formula>EXACT($C53,"Partly")</formula>
    </cfRule>
    <cfRule type="expression" priority="23" dxfId="2">
      <formula>EXACT($C53,"No")</formula>
    </cfRule>
    <cfRule type="expression" priority="24" dxfId="3">
      <formula>EXACT($C53,"Not applicable")</formula>
    </cfRule>
  </conditionalFormatting>
  <conditionalFormatting sqref="C62:C68">
    <cfRule type="expression" priority="25" dxfId="0">
      <formula>EXACT($C62,"Yes")</formula>
    </cfRule>
    <cfRule type="expression" priority="26" dxfId="1">
      <formula>EXACT($C62,"Partly")</formula>
    </cfRule>
    <cfRule type="expression" priority="27" dxfId="2">
      <formula>EXACT($C62,"No")</formula>
    </cfRule>
    <cfRule type="expression" priority="28" dxfId="3">
      <formula>EXACT($C62,"Not applicable")</formula>
    </cfRule>
  </conditionalFormatting>
  <conditionalFormatting sqref="C71:C76">
    <cfRule type="expression" priority="29" dxfId="0">
      <formula>EXACT($C71,"Yes")</formula>
    </cfRule>
    <cfRule type="expression" priority="30" dxfId="1">
      <formula>EXACT($C71,"Partly")</formula>
    </cfRule>
    <cfRule type="expression" priority="31" dxfId="2">
      <formula>EXACT($C71,"No")</formula>
    </cfRule>
    <cfRule type="expression" priority="32" dxfId="3">
      <formula>EXACT($C71,"Not applicable")</formula>
    </cfRule>
  </conditionalFormatting>
  <conditionalFormatting sqref="C79:C83">
    <cfRule type="expression" priority="33" dxfId="0">
      <formula>EXACT($C79,"Yes")</formula>
    </cfRule>
    <cfRule type="expression" priority="34" dxfId="1">
      <formula>EXACT($C79,"Partly")</formula>
    </cfRule>
    <cfRule type="expression" priority="35" dxfId="2">
      <formula>EXACT($C79,"No")</formula>
    </cfRule>
    <cfRule type="expression" priority="36" dxfId="3">
      <formula>EXACT($C79,"Not applicable")</formula>
    </cfRule>
  </conditionalFormatting>
  <conditionalFormatting sqref="C86:C91">
    <cfRule type="expression" priority="37" dxfId="0">
      <formula>EXACT($C86,"Yes")</formula>
    </cfRule>
    <cfRule type="expression" priority="38" dxfId="1">
      <formula>EXACT($C86,"Partly")</formula>
    </cfRule>
    <cfRule type="expression" priority="39" dxfId="2">
      <formula>EXACT($C86,"No")</formula>
    </cfRule>
    <cfRule type="expression" priority="40" dxfId="3">
      <formula>EXACT($C86,"Not applicable")</formula>
    </cfRule>
  </conditionalFormatting>
  <dataValidations count="10">
    <dataValidation sqref="C8:C12"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 sqref="C15:C22"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 sqref="C25:C31"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 sqref="C34:C42"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 sqref="C45:C50"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 sqref="C53:C59"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 sqref="C62:C68"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 sqref="C71:C76"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 sqref="C79:C83"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 sqref="C86:C91" showDropDown="0" showInputMessage="1" showErrorMessage="0" allowBlank="1" errorTitle="Not on the list" error="Pick one of the listed options." promptTitle="Status" prompt="Yes scores a point. Partly does not - it either works for a visitor or it does not." type="list">
      <formula1>"Yes,Partly,No,Not applicable"</formula1>
    </dataValidation>
  </dataValidations>
  <printOptions horizontalCentered="1"/>
  <pageMargins left="0.75" right="0.75" top="1" bottom="1" header="0.5" footer="0.5"/>
  <pageSetup orientation="portrait" fitToHeight="0" fitToWidth="1"/>
</worksheet>
</file>

<file path=xl/worksheets/sheet3.xml><?xml version="1.0" encoding="utf-8"?>
<worksheet xmlns="http://schemas.openxmlformats.org/spreadsheetml/2006/main">
  <sheetPr>
    <tabColor rgb="004A5C6B"/>
    <outlinePr summaryBelow="1" summaryRight="1"/>
    <pageSetUpPr/>
  </sheetPr>
  <dimension ref="A1:C9"/>
  <sheetViews>
    <sheetView showGridLines="0" workbookViewId="0">
      <selection activeCell="A1" sqref="A1"/>
    </sheetView>
  </sheetViews>
  <sheetFormatPr baseColWidth="8" defaultRowHeight="15"/>
  <cols>
    <col width="12" customWidth="1" min="1" max="1"/>
    <col width="24" customWidth="1" min="2" max="2"/>
    <col width="78" customWidth="1" min="3" max="3"/>
  </cols>
  <sheetData>
    <row r="1" ht="30" customHeight="1">
      <c r="A1" s="1" t="inlineStr">
        <is>
          <t>Banding</t>
        </is>
      </c>
    </row>
    <row r="2" ht="30" customHeight="1">
      <c r="A2" s="2" t="inlineStr">
        <is>
          <t>The Results tab looks the score up here. Keep 'Score from' sorted lowest to highest or the lookup returns the wrong band.</t>
        </is>
      </c>
    </row>
    <row r="3" ht="44" customHeight="1">
      <c r="A3" s="3" t="inlineStr">
        <is>
          <t>Church Digital Strategy  |  churchdigitalstrategy.com  |  Last reviewed: 7 September 2026  |  Companion to the free guide 'Church Website Audit Checklist'.  This template is a starting point for your church to adapt, not legal advice. We check it carefully and date it, but we cannot guarantee it is complete, current or right for your church: check anything you rely on.</t>
        </is>
      </c>
    </row>
    <row r="4" ht="6" customHeight="1"/>
    <row r="5" ht="22" customHeight="1">
      <c r="A5" s="9" t="inlineStr">
        <is>
          <t>Score from</t>
        </is>
      </c>
      <c r="B5" s="9" t="inlineStr">
        <is>
          <t>Rating</t>
        </is>
      </c>
      <c r="C5" s="9" t="inlineStr">
        <is>
          <t>What to do next</t>
        </is>
      </c>
    </row>
    <row r="6" ht="34" customHeight="1">
      <c r="A6" s="13" t="n">
        <v>0</v>
      </c>
      <c r="B6" s="5" t="inlineStr">
        <is>
          <t>Priority rebuild</t>
        </is>
      </c>
      <c r="C6" s="6" t="inlineStr">
        <is>
          <t>Start with the basics and build from there. Do not panic, and do not try to fix everything at once.</t>
        </is>
      </c>
    </row>
    <row r="7" ht="34" customHeight="1">
      <c r="A7" s="13" t="n">
        <v>26</v>
      </c>
      <c r="B7" s="5" t="inlineStr">
        <is>
          <t>Getting there</t>
        </is>
      </c>
      <c r="C7" s="6" t="inlineStr">
        <is>
          <t>Focus on sections 1 to 3 first: first impressions, essential information and the visitor journey.</t>
        </is>
      </c>
    </row>
    <row r="8" ht="34" customHeight="1">
      <c r="A8" s="13" t="n">
        <v>41</v>
      </c>
      <c r="B8" s="5" t="inlineStr">
        <is>
          <t>Good foundations</t>
        </is>
      </c>
      <c r="C8" s="6" t="inlineStr">
        <is>
          <t>Targeted improvements will make a real difference. Work through the 'No' rows in priority order.</t>
        </is>
      </c>
    </row>
    <row r="9" ht="34" customHeight="1">
      <c r="A9" s="13" t="n">
        <v>56</v>
      </c>
      <c r="B9" s="5" t="inlineStr">
        <is>
          <t>Excellent</t>
        </is>
      </c>
      <c r="C9" s="6" t="inlineStr">
        <is>
          <t>Your website is serving your church and community well. Keep it under annual review.</t>
        </is>
      </c>
    </row>
  </sheetData>
  <mergeCells count="3">
    <mergeCell ref="A1:C1"/>
    <mergeCell ref="A3:C3"/>
    <mergeCell ref="A2:C2"/>
  </mergeCells>
  <pageMargins left="0.75" right="0.75" top="1" bottom="1" header="0.5" footer="0.5"/>
</worksheet>
</file>

<file path=xl/worksheets/sheet4.xml><?xml version="1.0" encoding="utf-8"?>
<worksheet xmlns="http://schemas.openxmlformats.org/spreadsheetml/2006/main">
  <sheetPr>
    <tabColor rgb="00E88B4D"/>
    <outlinePr summaryBelow="1" summaryRight="1"/>
    <pageSetUpPr fitToPage="1"/>
  </sheetPr>
  <dimension ref="A1:G26"/>
  <sheetViews>
    <sheetView showGridLines="0" workbookViewId="0">
      <selection activeCell="A1" sqref="A1"/>
    </sheetView>
  </sheetViews>
  <sheetFormatPr baseColWidth="8" defaultRowHeight="15"/>
  <cols>
    <col width="42" customWidth="1" min="1" max="1"/>
    <col width="10" customWidth="1" min="2" max="2"/>
    <col width="10" customWidth="1" min="3" max="3"/>
    <col width="10" customWidth="1" min="4" max="4"/>
    <col width="12" customWidth="1" min="5" max="5"/>
    <col width="12" customWidth="1" min="6" max="6"/>
    <col width="14" customWidth="1" min="7" max="7"/>
  </cols>
  <sheetData>
    <row r="1" ht="30" customHeight="1">
      <c r="A1" s="1" t="inlineStr">
        <is>
          <t>Results</t>
        </is>
      </c>
    </row>
    <row r="2" ht="30" customHeight="1">
      <c r="A2" s="2" t="inlineStr">
        <is>
          <t>Calculated from the Audit tab. Nothing here needs filling in.</t>
        </is>
      </c>
    </row>
    <row r="3" ht="44" customHeight="1">
      <c r="A3" s="3" t="inlineStr">
        <is>
          <t>Church Digital Strategy  |  churchdigitalstrategy.com  |  Last reviewed: 7 September 2026  |  Companion to the free guide 'Church Website Audit Checklist'.  This template is a starting point for your church to adapt, not legal advice. We check it carefully and date it, but we cannot guarantee it is complete, current or right for your church: check anything you rely on.</t>
        </is>
      </c>
    </row>
    <row r="4" ht="28" customHeight="1">
      <c r="A4" s="4" t="inlineStr">
        <is>
          <t>Two scores are shown. The headline score is out of 66, as in the guide. The adjusted score removes anything you marked 'Not applicable', which is the fairer number to take to a meeting.</t>
        </is>
      </c>
    </row>
    <row r="5" ht="6" customHeight="1"/>
    <row r="6" ht="22" customHeight="1">
      <c r="A6" s="8" t="inlineStr">
        <is>
          <t>By area</t>
        </is>
      </c>
    </row>
    <row r="7" ht="26" customHeight="1">
      <c r="A7" s="9" t="inlineStr">
        <is>
          <t>Area</t>
        </is>
      </c>
      <c r="B7" s="9" t="inlineStr">
        <is>
          <t>Checks</t>
        </is>
      </c>
      <c r="C7" s="9" t="inlineStr">
        <is>
          <t>Yes</t>
        </is>
      </c>
      <c r="D7" s="9" t="inlineStr">
        <is>
          <t>Partly</t>
        </is>
      </c>
      <c r="E7" s="9" t="inlineStr">
        <is>
          <t>No</t>
        </is>
      </c>
      <c r="F7" s="9" t="inlineStr">
        <is>
          <t>Not applicable</t>
        </is>
      </c>
      <c r="G7" s="9" t="inlineStr">
        <is>
          <t>Share done</t>
        </is>
      </c>
    </row>
    <row r="8" ht="20" customHeight="1">
      <c r="A8" s="5" t="inlineStr">
        <is>
          <t>First impressions - the first ten seconds</t>
        </is>
      </c>
      <c r="B8" s="13" t="n">
        <v>5</v>
      </c>
      <c r="C8" s="13">
        <f>COUNTIF(Audit!$C$8:$C$12,"Yes")</f>
        <v/>
      </c>
      <c r="D8" s="13">
        <f>COUNTIF(Audit!$C$8:$C$12,"Partly")</f>
        <v/>
      </c>
      <c r="E8" s="13">
        <f>COUNTIF(Audit!$C$8:$C$12,"No")</f>
        <v/>
      </c>
      <c r="F8" s="13">
        <f>COUNTIF(Audit!$C$8:$C$12,"Not applicable")</f>
        <v/>
      </c>
      <c r="G8" s="14">
        <f>IFERROR(C8/(B8-F8),0)</f>
        <v/>
      </c>
    </row>
    <row r="9" ht="20" customHeight="1">
      <c r="A9" s="5" t="inlineStr">
        <is>
          <t>Essential information</t>
        </is>
      </c>
      <c r="B9" s="13" t="n">
        <v>8</v>
      </c>
      <c r="C9" s="13">
        <f>COUNTIF(Audit!$C$15:$C$22,"Yes")</f>
        <v/>
      </c>
      <c r="D9" s="13">
        <f>COUNTIF(Audit!$C$15:$C$22,"Partly")</f>
        <v/>
      </c>
      <c r="E9" s="13">
        <f>COUNTIF(Audit!$C$15:$C$22,"No")</f>
        <v/>
      </c>
      <c r="F9" s="13">
        <f>COUNTIF(Audit!$C$15:$C$22,"Not applicable")</f>
        <v/>
      </c>
      <c r="G9" s="14">
        <f>IFERROR(C9/(B9-F9),0)</f>
        <v/>
      </c>
    </row>
    <row r="10" ht="20" customHeight="1">
      <c r="A10" s="5" t="inlineStr">
        <is>
          <t>Visitor journey</t>
        </is>
      </c>
      <c r="B10" s="13" t="n">
        <v>7</v>
      </c>
      <c r="C10" s="13">
        <f>COUNTIF(Audit!$C$25:$C$31,"Yes")</f>
        <v/>
      </c>
      <c r="D10" s="13">
        <f>COUNTIF(Audit!$C$25:$C$31,"Partly")</f>
        <v/>
      </c>
      <c r="E10" s="13">
        <f>COUNTIF(Audit!$C$25:$C$31,"No")</f>
        <v/>
      </c>
      <c r="F10" s="13">
        <f>COUNTIF(Audit!$C$25:$C$31,"Not applicable")</f>
        <v/>
      </c>
      <c r="G10" s="14">
        <f>IFERROR(C10/(B10-F10),0)</f>
        <v/>
      </c>
    </row>
    <row r="11" ht="20" customHeight="1">
      <c r="A11" s="5" t="inlineStr">
        <is>
          <t>Content quality</t>
        </is>
      </c>
      <c r="B11" s="13" t="n">
        <v>9</v>
      </c>
      <c r="C11" s="13">
        <f>COUNTIF(Audit!$C$34:$C$42,"Yes")</f>
        <v/>
      </c>
      <c r="D11" s="13">
        <f>COUNTIF(Audit!$C$34:$C$42,"Partly")</f>
        <v/>
      </c>
      <c r="E11" s="13">
        <f>COUNTIF(Audit!$C$34:$C$42,"No")</f>
        <v/>
      </c>
      <c r="F11" s="13">
        <f>COUNTIF(Audit!$C$34:$C$42,"Not applicable")</f>
        <v/>
      </c>
      <c r="G11" s="14">
        <f>IFERROR(C11/(B11-F11),0)</f>
        <v/>
      </c>
    </row>
    <row r="12" ht="20" customHeight="1">
      <c r="A12" s="5" t="inlineStr">
        <is>
          <t>Search and discovery</t>
        </is>
      </c>
      <c r="B12" s="13" t="n">
        <v>6</v>
      </c>
      <c r="C12" s="13">
        <f>COUNTIF(Audit!$C$45:$C$50,"Yes")</f>
        <v/>
      </c>
      <c r="D12" s="13">
        <f>COUNTIF(Audit!$C$45:$C$50,"Partly")</f>
        <v/>
      </c>
      <c r="E12" s="13">
        <f>COUNTIF(Audit!$C$45:$C$50,"No")</f>
        <v/>
      </c>
      <c r="F12" s="13">
        <f>COUNTIF(Audit!$C$45:$C$50,"Not applicable")</f>
        <v/>
      </c>
      <c r="G12" s="14">
        <f>IFERROR(C12/(B12-F12),0)</f>
        <v/>
      </c>
    </row>
    <row r="13" ht="20" customHeight="1">
      <c r="A13" s="5" t="inlineStr">
        <is>
          <t>Mobile experience</t>
        </is>
      </c>
      <c r="B13" s="13" t="n">
        <v>7</v>
      </c>
      <c r="C13" s="13">
        <f>COUNTIF(Audit!$C$53:$C$59,"Yes")</f>
        <v/>
      </c>
      <c r="D13" s="13">
        <f>COUNTIF(Audit!$C$53:$C$59,"Partly")</f>
        <v/>
      </c>
      <c r="E13" s="13">
        <f>COUNTIF(Audit!$C$53:$C$59,"No")</f>
        <v/>
      </c>
      <c r="F13" s="13">
        <f>COUNTIF(Audit!$C$53:$C$59,"Not applicable")</f>
        <v/>
      </c>
      <c r="G13" s="14">
        <f>IFERROR(C13/(B13-F13),0)</f>
        <v/>
      </c>
    </row>
    <row r="14" ht="20" customHeight="1">
      <c r="A14" s="5" t="inlineStr">
        <is>
          <t>Accessibility</t>
        </is>
      </c>
      <c r="B14" s="13" t="n">
        <v>7</v>
      </c>
      <c r="C14" s="13">
        <f>COUNTIF(Audit!$C$62:$C$68,"Yes")</f>
        <v/>
      </c>
      <c r="D14" s="13">
        <f>COUNTIF(Audit!$C$62:$C$68,"Partly")</f>
        <v/>
      </c>
      <c r="E14" s="13">
        <f>COUNTIF(Audit!$C$62:$C$68,"No")</f>
        <v/>
      </c>
      <c r="F14" s="13">
        <f>COUNTIF(Audit!$C$62:$C$68,"Not applicable")</f>
        <v/>
      </c>
      <c r="G14" s="14">
        <f>IFERROR(C14/(B14-F14),0)</f>
        <v/>
      </c>
    </row>
    <row r="15" ht="20" customHeight="1">
      <c r="A15" s="5" t="inlineStr">
        <is>
          <t>Security, privacy and compliance</t>
        </is>
      </c>
      <c r="B15" s="13" t="n">
        <v>6</v>
      </c>
      <c r="C15" s="13">
        <f>COUNTIF(Audit!$C$71:$C$76,"Yes")</f>
        <v/>
      </c>
      <c r="D15" s="13">
        <f>COUNTIF(Audit!$C$71:$C$76,"Partly")</f>
        <v/>
      </c>
      <c r="E15" s="13">
        <f>COUNTIF(Audit!$C$71:$C$76,"No")</f>
        <v/>
      </c>
      <c r="F15" s="13">
        <f>COUNTIF(Audit!$C$71:$C$76,"Not applicable")</f>
        <v/>
      </c>
      <c r="G15" s="14">
        <f>IFERROR(C15/(B15-F15),0)</f>
        <v/>
      </c>
    </row>
    <row r="16" ht="20" customHeight="1">
      <c r="A16" s="5" t="inlineStr">
        <is>
          <t>Social media and online presence</t>
        </is>
      </c>
      <c r="B16" s="13" t="n">
        <v>5</v>
      </c>
      <c r="C16" s="13">
        <f>COUNTIF(Audit!$C$79:$C$83,"Yes")</f>
        <v/>
      </c>
      <c r="D16" s="13">
        <f>COUNTIF(Audit!$C$79:$C$83,"Partly")</f>
        <v/>
      </c>
      <c r="E16" s="13">
        <f>COUNTIF(Audit!$C$79:$C$83,"No")</f>
        <v/>
      </c>
      <c r="F16" s="13">
        <f>COUNTIF(Audit!$C$79:$C$83,"Not applicable")</f>
        <v/>
      </c>
      <c r="G16" s="14">
        <f>IFERROR(C16/(B16-F16),0)</f>
        <v/>
      </c>
    </row>
    <row r="17" ht="20" customHeight="1">
      <c r="A17" s="5" t="inlineStr">
        <is>
          <t>Analytics and ongoing care</t>
        </is>
      </c>
      <c r="B17" s="13" t="n">
        <v>6</v>
      </c>
      <c r="C17" s="13">
        <f>COUNTIF(Audit!$C$86:$C$91,"Yes")</f>
        <v/>
      </c>
      <c r="D17" s="13">
        <f>COUNTIF(Audit!$C$86:$C$91,"Partly")</f>
        <v/>
      </c>
      <c r="E17" s="13">
        <f>COUNTIF(Audit!$C$86:$C$91,"No")</f>
        <v/>
      </c>
      <c r="F17" s="13">
        <f>COUNTIF(Audit!$C$86:$C$91,"Not applicable")</f>
        <v/>
      </c>
      <c r="G17" s="14">
        <f>IFERROR(C17/(B17-F17),0)</f>
        <v/>
      </c>
    </row>
    <row r="19" ht="22" customHeight="1">
      <c r="A19" s="8" t="inlineStr">
        <is>
          <t>Overall</t>
        </is>
      </c>
    </row>
    <row r="20" ht="26" customHeight="1">
      <c r="A20" s="5" t="inlineStr">
        <is>
          <t>Score out of 66</t>
        </is>
      </c>
      <c r="B20" s="15">
        <f>COUNTIF(Audit!$C$7:$C$93,"Yes")</f>
        <v/>
      </c>
      <c r="C20" s="13" t="n">
        <v>66</v>
      </c>
      <c r="D20" s="14">
        <f>IFERROR(B20/C20,0)</f>
        <v/>
      </c>
      <c r="E20" s="16">
        <f>COUNTIF(Audit!$C$7:$C$93,"Yes")+COUNTIF(Audit!$C$7:$C$93,"Partly")+COUNTIF(Audit!$C$7:$C$93,"No")+COUNTIF(Audit!$C$7:$C$93,"Not applicable")&amp;" of 66 checks answered"</f>
        <v/>
      </c>
    </row>
    <row r="21" ht="22" customHeight="1">
      <c r="A21" s="5" t="inlineStr">
        <is>
          <t>Adjusted score, excluding N/A</t>
        </is>
      </c>
      <c r="B21" s="13">
        <f>COUNTIF(Audit!$C$7:$C$93,"Yes")</f>
        <v/>
      </c>
      <c r="C21" s="13">
        <f>66-COUNTIF(Audit!$C$7:$C$93,"Not applicable")</f>
        <v/>
      </c>
      <c r="D21" s="14">
        <f>IFERROR(B21/C21,0)</f>
        <v/>
      </c>
    </row>
    <row r="22" ht="24" customHeight="1">
      <c r="A22" s="5" t="inlineStr">
        <is>
          <t>Rating</t>
        </is>
      </c>
      <c r="B22" s="16">
        <f>IFERROR(VLOOKUP(ROUND(B21/C21*66,0),Bands!$A$6:$C$9,2,TRUE),"")</f>
        <v/>
      </c>
    </row>
    <row r="23" ht="38" customHeight="1">
      <c r="A23" s="5" t="inlineStr">
        <is>
          <t>What to do next</t>
        </is>
      </c>
      <c r="B23" s="16">
        <f>IFERROR(VLOOKUP(ROUND(B21/C21*66,0),Bands!$A$6:$C$9,3,TRUE),"")</f>
        <v/>
      </c>
    </row>
    <row r="24" ht="22" customHeight="1">
      <c r="A24" s="5" t="inlineStr">
        <is>
          <t>Items still to fix</t>
        </is>
      </c>
      <c r="B24" s="16">
        <f>COUNTIF(Audit!$C$7:$C$93,"No")+COUNTIF(Audit!$C$7:$C$93,"Partly")&amp;" (filter the Audit tab by Status to see them)"</f>
        <v/>
      </c>
    </row>
    <row r="26" ht="26" customHeight="1">
      <c r="A26" s="7" t="inlineStr">
        <is>
          <t>A low score on a first audit is normal and is not a verdict on anyone. The point is the list of names and dates it produces, not the number.</t>
        </is>
      </c>
    </row>
  </sheetData>
  <mergeCells count="11">
    <mergeCell ref="B24:G24"/>
    <mergeCell ref="A1:G1"/>
    <mergeCell ref="B22:G22"/>
    <mergeCell ref="A3:G3"/>
    <mergeCell ref="A6:G6"/>
    <mergeCell ref="B23:G23"/>
    <mergeCell ref="A4:G4"/>
    <mergeCell ref="A26:G26"/>
    <mergeCell ref="A2:G2"/>
    <mergeCell ref="A19:G19"/>
    <mergeCell ref="E20:G20"/>
  </mergeCells>
  <conditionalFormatting sqref="B20">
    <cfRule type="cellIs" priority="1" operator="lessThan" dxfId="2">
      <formula>26</formula>
    </cfRule>
    <cfRule type="cellIs" priority="2" operator="lessThan" dxfId="1">
      <formula>56</formula>
    </cfRule>
    <cfRule type="cellIs" priority="3" operator="greaterThanOrEqual" dxfId="0">
      <formula>56</formula>
    </cfRule>
  </conditionalFormatting>
  <printOptions horizontalCentered="1"/>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Church Digital Strategy</dc:creator>
  <dc:title xmlns:dc="http://purl.org/dc/elements/1.1/">Church website audit tracker</dc:title>
  <dc:description xmlns:dc="http://purl.org/dc/elements/1.1/">This template is a starting point for your church to adapt, not legal advice. Last reviewed: 7 September 2026. churchdigitalstrategy.com</dc:description>
  <dcterms:created xmlns:dcterms="http://purl.org/dc/terms/" xmlns:xsi="http://www.w3.org/2001/XMLSchema-instance" xsi:type="dcterms:W3CDTF">2026-08-24T00:00:00Z</dcterms:created>
  <dcterms:modified xmlns:dcterms="http://purl.org/dc/terms/" xmlns:xsi="http://www.w3.org/2001/XMLSchema-instance" xsi:type="dcterms:W3CDTF">2026-08-24T00:00:00Z</dcterms:modified>
  <cp:lastModifiedBy>Church Digital Strategy</cp:lastModifiedBy>
  <cp:category>Template</cp:category>
  <cp:revision>1</cp:revision>
</cp:coreProperties>
</file>